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510" windowWidth="6240" windowHeight="8610" tabRatio="702" activeTab="0"/>
  </bookViews>
  <sheets>
    <sheet name="PETRÓLEO " sheetId="1" r:id="rId1"/>
  </sheets>
  <definedNames>
    <definedName name="_xlnm.Print_Area" localSheetId="0">'PETRÓLEO '!$B$4:$II$88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<sst xmlns="http://schemas.openxmlformats.org/spreadsheetml/2006/main" count="368" uniqueCount="85">
  <si>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</si>
  <si>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</si>
  <si>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</si>
  <si>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</si>
  <si>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</si>
  <si>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</si>
  <si>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</si>
  <si>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</si>
  <si>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</si>
  <si>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</si>
  <si>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</si>
  <si>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</si>
  <si>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</si>
  <si>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</si>
  <si>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</si>
  <si>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</si>
  <si>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</si>
  <si>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</si>
  <si>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</si>
  <si>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</si>
  <si>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</si>
  <si>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</si>
  <si>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</si>
  <si>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</si>
  <si>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</si>
  <si>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</si>
  <si>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</si>
  <si>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</si>
  <si>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</si>
  <si>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</si>
  <si>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</si>
  <si>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</si>
  <si>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</si>
  <si>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</si>
  <si>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</si>
  <si>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</si>
  <si>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</si>
  <si>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</si>
  <si>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</si>
  <si>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</si>
  <si>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</si>
  <si>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</si>
  <si>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</si>
  <si>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</si>
  <si>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</si>
  <si>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</si>
  <si>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</si>
  <si>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</si>
  <si>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</si>
  <si>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</si>
  <si>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</si>
  <si>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</si>
  <si>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</si>
  <si>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</si>
  <si>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</si>
  <si>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</si>
  <si>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</si>
  <si>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</si>
  <si>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</si>
  <si>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</si>
  <si>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</si>
  <si>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</si>
  <si>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</si>
  <si>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</si>
  <si>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</si>
  <si>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</si>
  <si>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</si>
  <si>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</si>
  <si>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</si>
  <si>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</si>
  <si>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</si>
  <si>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</si>
  <si>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</si>
  <si>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</si>
  <si>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</si>
  <si>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</si>
  <si>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</si>
  <si>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</si>
  <si>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</si>
  <si>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</si>
  <si>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</si>
  <si>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</si>
  <si>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</si>
  <si>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ENE 20 - DIC 19</t>
  </si>
  <si>
    <t>ENERO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</si>
</sst>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thin"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1" fontId="60" fillId="38" borderId="10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42" borderId="25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3" fontId="25" fillId="44" borderId="1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3" fontId="25" fillId="44" borderId="30" xfId="0" applyNumberFormat="1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7" xfId="0" applyNumberFormat="1" applyFont="1" applyFill="1" applyBorder="1" applyAlignment="1">
      <alignment horizontal="center" vertic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57" fillId="46" borderId="14" xfId="0" applyNumberFormat="1" applyFont="1" applyFill="1" applyBorder="1" applyAlignment="1">
      <alignment horizontal="center" vertical="center"/>
    </xf>
    <xf numFmtId="1" fontId="57" fillId="46" borderId="15" xfId="0" applyNumberFormat="1" applyFont="1" applyFill="1" applyBorder="1" applyAlignment="1">
      <alignment horizontal="center" vertical="center"/>
    </xf>
    <xf numFmtId="1" fontId="57" fillId="46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'!$HV$1:$IH$1</c:f>
              <c:strCache/>
            </c:strRef>
          </c:cat>
          <c:val>
            <c:numRef>
              <c:f>'PETRÓLEO '!$HV$42:$IH$42</c:f>
              <c:numCache/>
            </c:numRef>
          </c:val>
          <c:shape val="cylinder"/>
        </c:ser>
        <c:shape val="cylinder"/>
        <c:axId val="42962305"/>
        <c:axId val="51116426"/>
      </c:bar3DChart>
      <c:dateAx>
        <c:axId val="42962305"/>
        <c:scaling>
          <c:orientation val="minMax"/>
          <c:min val="4346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11642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116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75"/>
              <c:y val="-0.4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962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0.0295</cdr:y>
    </cdr:from>
    <cdr:to>
      <cdr:x>0.7055</cdr:x>
      <cdr:y>0.09475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81450" y="190500"/>
          <a:ext cx="481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0.008</cdr:y>
    </cdr:from>
    <cdr:to>
      <cdr:x>0.71025</cdr:x>
      <cdr:y>0.1165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24300" y="47625"/>
          <a:ext cx="4943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229</xdr:col>
      <xdr:colOff>238125</xdr:colOff>
      <xdr:row>44</xdr:row>
      <xdr:rowOff>19050</xdr:rowOff>
    </xdr:from>
    <xdr:to>
      <xdr:col>240</xdr:col>
      <xdr:colOff>885825</xdr:colOff>
      <xdr:row>84</xdr:row>
      <xdr:rowOff>85725</xdr:rowOff>
    </xdr:to>
    <xdr:graphicFrame>
      <xdr:nvGraphicFramePr>
        <xdr:cNvPr id="2" name="1 Gráfico"/>
        <xdr:cNvGraphicFramePr/>
      </xdr:nvGraphicFramePr>
      <xdr:xfrm>
        <a:off x="2447925" y="8810625"/>
        <a:ext cx="12487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V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K14" sqref="IK1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42" width="16.140625" style="1" customWidth="1"/>
    <col min="243" max="243" width="17.2812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22"/>
      <c r="HR4" s="22"/>
      <c r="HS4" s="22"/>
      <c r="HT4" s="22"/>
      <c r="HU4" s="22"/>
    </row>
    <row r="5" spans="1:243" ht="21">
      <c r="A5" s="86" t="s">
        <v>80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</row>
    <row r="6" spans="1:243" ht="18" customHeight="1">
      <c r="A6" s="87" t="s">
        <v>84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</row>
    <row r="7" spans="1:243" ht="21">
      <c r="A7" s="88" t="s">
        <v>79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13"/>
      <c r="D9" s="114"/>
      <c r="E9" s="84">
        <v>1999</v>
      </c>
      <c r="F9" s="84"/>
      <c r="G9" s="84"/>
      <c r="H9" s="84"/>
      <c r="I9" s="84"/>
      <c r="J9" s="84"/>
      <c r="K9" s="84"/>
      <c r="L9" s="84"/>
      <c r="M9" s="59">
        <v>2000</v>
      </c>
      <c r="N9" s="85" t="s">
        <v>34</v>
      </c>
      <c r="O9" s="85"/>
      <c r="P9" s="85"/>
      <c r="Q9" s="85"/>
      <c r="R9" s="85"/>
      <c r="S9" s="85"/>
      <c r="T9" s="85"/>
      <c r="U9" s="60">
        <v>2001</v>
      </c>
      <c r="V9" s="61"/>
      <c r="W9" s="61"/>
      <c r="X9" s="61"/>
      <c r="Y9" s="61"/>
      <c r="Z9" s="61"/>
      <c r="AA9" s="61"/>
      <c r="AB9" s="99">
        <v>2001</v>
      </c>
      <c r="AC9" s="99"/>
      <c r="AD9" s="99"/>
      <c r="AE9" s="99"/>
      <c r="AF9" s="99"/>
      <c r="AG9" s="115">
        <v>2002</v>
      </c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7"/>
      <c r="AS9" s="105">
        <v>2003</v>
      </c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82">
        <v>2004</v>
      </c>
      <c r="BF9" s="83"/>
      <c r="BG9" s="83"/>
      <c r="BH9" s="83"/>
      <c r="BI9" s="83"/>
      <c r="BJ9" s="83"/>
      <c r="BK9" s="83"/>
      <c r="BL9" s="83"/>
      <c r="BM9" s="83"/>
      <c r="BN9" s="83"/>
      <c r="BO9" s="120">
        <v>2005</v>
      </c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2"/>
      <c r="CA9" s="80">
        <v>2006</v>
      </c>
      <c r="CB9" s="81"/>
      <c r="CC9" s="81"/>
      <c r="CD9" s="81"/>
      <c r="CE9" s="81"/>
      <c r="CF9" s="81"/>
      <c r="CG9" s="81"/>
      <c r="CH9" s="81"/>
      <c r="CI9" s="81"/>
      <c r="CJ9" s="81"/>
      <c r="CK9" s="103">
        <v>2007</v>
      </c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1">
        <v>2008</v>
      </c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1">
        <v>2009</v>
      </c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91">
        <v>2010</v>
      </c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62">
        <v>2011</v>
      </c>
      <c r="EH9" s="62"/>
      <c r="EI9" s="62"/>
      <c r="EJ9" s="62"/>
      <c r="EK9" s="62"/>
      <c r="EL9" s="62"/>
      <c r="EM9" s="110">
        <v>2011</v>
      </c>
      <c r="EN9" s="111"/>
      <c r="EO9" s="112"/>
      <c r="EP9" s="123">
        <v>2012</v>
      </c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5"/>
      <c r="FB9" s="131">
        <v>2013</v>
      </c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3"/>
      <c r="FN9" s="129">
        <v>2014</v>
      </c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19">
        <v>2015</v>
      </c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89">
        <v>2016</v>
      </c>
      <c r="GW9" s="90"/>
      <c r="GX9" s="97">
        <v>2017</v>
      </c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126">
        <v>2018</v>
      </c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  <c r="HV9" s="118">
        <v>2019</v>
      </c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76">
        <v>2020</v>
      </c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83</v>
      </c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2" t="s">
        <v>68</v>
      </c>
      <c r="B11" s="10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f aca="true" t="shared" si="0" ref="II11:II42">+IH11-IG11</f>
        <v>-18</v>
      </c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93"/>
      <c r="B12" s="10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f t="shared" si="0"/>
        <v>-5</v>
      </c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93"/>
      <c r="B13" s="10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f t="shared" si="0"/>
        <v>-57</v>
      </c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93"/>
      <c r="B14" s="10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f t="shared" si="0"/>
        <v>-56</v>
      </c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93"/>
      <c r="B15" s="10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f t="shared" si="0"/>
        <v>-4</v>
      </c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93"/>
      <c r="B16" s="10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77">
        <v>125069</v>
      </c>
      <c r="P16" s="77">
        <v>132837</v>
      </c>
      <c r="Q16" s="77">
        <v>127982</v>
      </c>
      <c r="R16" s="77">
        <v>134937</v>
      </c>
      <c r="S16" s="77">
        <v>128138</v>
      </c>
      <c r="T16" s="77">
        <v>132222</v>
      </c>
      <c r="U16" s="77">
        <v>127513</v>
      </c>
      <c r="V16" s="77">
        <v>113266</v>
      </c>
      <c r="W16" s="77">
        <v>121026</v>
      </c>
      <c r="X16" s="77">
        <v>130746</v>
      </c>
      <c r="Y16" s="77">
        <v>140659</v>
      </c>
      <c r="Z16" s="77">
        <v>133530</v>
      </c>
      <c r="AA16" s="77">
        <v>141390</v>
      </c>
      <c r="AB16" s="77">
        <v>135945</v>
      </c>
      <c r="AC16" s="77">
        <v>134600</v>
      </c>
      <c r="AD16" s="77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f t="shared" si="0"/>
        <v>56</v>
      </c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93"/>
      <c r="B17" s="10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>
        <f t="shared" si="0"/>
        <v>0</v>
      </c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93"/>
      <c r="B18" s="10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f t="shared" si="0"/>
        <v>0</v>
      </c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93"/>
      <c r="B19" s="10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>
        <f t="shared" si="0"/>
        <v>0</v>
      </c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93"/>
      <c r="B20" s="10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f t="shared" si="0"/>
        <v>456</v>
      </c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93"/>
      <c r="B21" s="10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f t="shared" si="0"/>
        <v>-37</v>
      </c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93"/>
      <c r="B22" s="10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f t="shared" si="0"/>
        <v>0</v>
      </c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93"/>
      <c r="B23" s="10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f t="shared" si="0"/>
        <v>0</v>
      </c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96" t="s">
        <v>46</v>
      </c>
      <c r="D24" s="96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>+SUM(IE11:IE23)</f>
        <v>25735.870967741936</v>
      </c>
      <c r="IF24" s="31">
        <f>+SUM(IF11:IF23)</f>
        <v>25472.033333333336</v>
      </c>
      <c r="IG24" s="31">
        <f>+SUM(IG11:IG23)</f>
        <v>24480</v>
      </c>
      <c r="IH24" s="31">
        <f>+SUM(IH11:IH23)</f>
        <v>24815</v>
      </c>
      <c r="II24" s="31">
        <f t="shared" si="0"/>
        <v>335</v>
      </c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4" t="s">
        <v>41</v>
      </c>
      <c r="B25" s="95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f t="shared" si="0"/>
        <v>-20</v>
      </c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4"/>
      <c r="B26" s="95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4" ref="HQ26:HS27">+HP26-HO26</f>
        <v>0</v>
      </c>
      <c r="HR26" s="17">
        <f t="shared" si="4"/>
        <v>0</v>
      </c>
      <c r="HS26" s="17">
        <f t="shared" si="4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>
        <f t="shared" si="0"/>
        <v>0</v>
      </c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94"/>
      <c r="B27" s="95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5" ref="HJ27:HP27">+HI27-HH27</f>
        <v>0</v>
      </c>
      <c r="HK27" s="17">
        <f t="shared" si="5"/>
        <v>0</v>
      </c>
      <c r="HL27" s="17">
        <f t="shared" si="5"/>
        <v>0</v>
      </c>
      <c r="HM27" s="17">
        <f t="shared" si="5"/>
        <v>0</v>
      </c>
      <c r="HN27" s="17">
        <f t="shared" si="5"/>
        <v>0</v>
      </c>
      <c r="HO27" s="17">
        <f t="shared" si="5"/>
        <v>0</v>
      </c>
      <c r="HP27" s="17">
        <f t="shared" si="5"/>
        <v>0</v>
      </c>
      <c r="HQ27" s="17">
        <f t="shared" si="4"/>
        <v>0</v>
      </c>
      <c r="HR27" s="17">
        <f t="shared" si="4"/>
        <v>0</v>
      </c>
      <c r="HS27" s="17">
        <f t="shared" si="4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f t="shared" si="0"/>
        <v>0</v>
      </c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2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f t="shared" si="0"/>
        <v>-1307</v>
      </c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09" t="s">
        <v>47</v>
      </c>
      <c r="D29" s="10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6" ref="HG29:HO29">+SUM(HG25:HG28)</f>
        <v>9366</v>
      </c>
      <c r="HH29" s="37">
        <f t="shared" si="6"/>
        <v>9829</v>
      </c>
      <c r="HI29" s="37">
        <f t="shared" si="6"/>
        <v>9992</v>
      </c>
      <c r="HJ29" s="37">
        <f t="shared" si="6"/>
        <v>7954</v>
      </c>
      <c r="HK29" s="37">
        <f t="shared" si="6"/>
        <v>10456</v>
      </c>
      <c r="HL29" s="37">
        <f t="shared" si="6"/>
        <v>10637</v>
      </c>
      <c r="HM29" s="37">
        <f t="shared" si="6"/>
        <v>7946</v>
      </c>
      <c r="HN29" s="37">
        <f t="shared" si="6"/>
        <v>10574</v>
      </c>
      <c r="HO29" s="37">
        <f t="shared" si="6"/>
        <v>8092</v>
      </c>
      <c r="HP29" s="37">
        <f aca="true" t="shared" si="7" ref="HP29:HV29">+SUM(HP25:HP28)</f>
        <v>10443</v>
      </c>
      <c r="HQ29" s="37">
        <f t="shared" si="7"/>
        <v>10345</v>
      </c>
      <c r="HR29" s="37">
        <f t="shared" si="7"/>
        <v>6178</v>
      </c>
      <c r="HS29" s="37">
        <f t="shared" si="7"/>
        <v>10679</v>
      </c>
      <c r="HT29" s="37">
        <f t="shared" si="7"/>
        <v>7446</v>
      </c>
      <c r="HU29" s="37">
        <f t="shared" si="7"/>
        <v>9913</v>
      </c>
      <c r="HV29" s="37">
        <f t="shared" si="7"/>
        <v>7714</v>
      </c>
      <c r="HW29" s="37">
        <f aca="true" t="shared" si="8" ref="HW29:ID29">+SUM(HW25:HW28)</f>
        <v>10976.2</v>
      </c>
      <c r="HX29" s="37">
        <f t="shared" si="8"/>
        <v>9109</v>
      </c>
      <c r="HY29" s="37">
        <f t="shared" si="8"/>
        <v>7522</v>
      </c>
      <c r="HZ29" s="37">
        <f t="shared" si="8"/>
        <v>9075.516129032258</v>
      </c>
      <c r="IA29" s="37">
        <f t="shared" si="8"/>
        <v>8622</v>
      </c>
      <c r="IB29" s="37">
        <f t="shared" si="8"/>
        <v>6978.903225806452</v>
      </c>
      <c r="IC29" s="37">
        <f t="shared" si="8"/>
        <v>9093</v>
      </c>
      <c r="ID29" s="37">
        <f t="shared" si="8"/>
        <v>8870.566666666668</v>
      </c>
      <c r="IE29" s="37">
        <f>+SUM(IE25:IE28)</f>
        <v>6755.548387096775</v>
      </c>
      <c r="IF29" s="37">
        <f>+SUM(IF25:IF28)</f>
        <v>9128.433333333332</v>
      </c>
      <c r="IG29" s="37">
        <f>+SUM(IG25:IG28)</f>
        <v>8066</v>
      </c>
      <c r="IH29" s="37">
        <f>+SUM(IH25:IH28)</f>
        <v>6739</v>
      </c>
      <c r="II29" s="37">
        <f t="shared" si="0"/>
        <v>-1327</v>
      </c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4" t="s">
        <v>69</v>
      </c>
      <c r="B30" s="95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4"/>
      <c r="B31" s="95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f aca="true" t="shared" si="9" ref="II31:II42">+IH31-IG31</f>
        <v>-792</v>
      </c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4"/>
      <c r="B32" s="95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f t="shared" si="9"/>
        <v>95</v>
      </c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94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>
        <f t="shared" si="9"/>
        <v>0</v>
      </c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92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>
        <f t="shared" si="9"/>
        <v>0</v>
      </c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f t="shared" si="9"/>
        <v>1000</v>
      </c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f t="shared" si="9"/>
        <v>-110</v>
      </c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0" ref="HQ37:HT38">+HM37-HL37</f>
        <v>0</v>
      </c>
      <c r="HR37" s="17">
        <f t="shared" si="10"/>
        <v>0</v>
      </c>
      <c r="HS37" s="17">
        <f t="shared" si="10"/>
        <v>0</v>
      </c>
      <c r="HT37" s="17">
        <f t="shared" si="10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>
        <f t="shared" si="9"/>
        <v>0</v>
      </c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0"/>
        <v>0</v>
      </c>
      <c r="HR38" s="17">
        <f t="shared" si="10"/>
        <v>0</v>
      </c>
      <c r="HS38" s="17">
        <f t="shared" si="10"/>
        <v>0</v>
      </c>
      <c r="HT38" s="17">
        <f t="shared" si="10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>
        <f t="shared" si="9"/>
        <v>0</v>
      </c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f t="shared" si="9"/>
        <v>871</v>
      </c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00" t="s">
        <v>48</v>
      </c>
      <c r="D40" s="10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1" ref="HG40:HO40">+SUM(HG31:HG36)</f>
        <v>9929</v>
      </c>
      <c r="HH40" s="41">
        <f t="shared" si="11"/>
        <v>11500</v>
      </c>
      <c r="HI40" s="41">
        <f t="shared" si="11"/>
        <v>15896</v>
      </c>
      <c r="HJ40" s="41">
        <f t="shared" si="11"/>
        <v>18819</v>
      </c>
      <c r="HK40" s="40">
        <f t="shared" si="11"/>
        <v>16963</v>
      </c>
      <c r="HL40" s="40">
        <f t="shared" si="11"/>
        <v>18612</v>
      </c>
      <c r="HM40" s="40">
        <f t="shared" si="11"/>
        <v>19360</v>
      </c>
      <c r="HN40" s="40">
        <f t="shared" si="11"/>
        <v>18682</v>
      </c>
      <c r="HO40" s="40">
        <f t="shared" si="11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2" ref="HS40:HY40">+SUM(HS31:HS39)</f>
        <v>21885</v>
      </c>
      <c r="HT40" s="40">
        <f t="shared" si="12"/>
        <v>17728</v>
      </c>
      <c r="HU40" s="40">
        <f t="shared" si="12"/>
        <v>15774</v>
      </c>
      <c r="HV40" s="40">
        <f t="shared" si="12"/>
        <v>6650</v>
      </c>
      <c r="HW40" s="40">
        <f t="shared" si="12"/>
        <v>12516.400000000001</v>
      </c>
      <c r="HX40" s="40">
        <f t="shared" si="12"/>
        <v>18191</v>
      </c>
      <c r="HY40" s="40">
        <f t="shared" si="12"/>
        <v>21471.7</v>
      </c>
      <c r="HZ40" s="40">
        <f aca="true" t="shared" si="13" ref="HZ40:IG40">+SUM(HZ31:HZ39)</f>
        <v>22678.645161290322</v>
      </c>
      <c r="IA40" s="40">
        <f t="shared" si="13"/>
        <v>16057</v>
      </c>
      <c r="IB40" s="40">
        <f t="shared" si="13"/>
        <v>11299</v>
      </c>
      <c r="IC40" s="40">
        <f t="shared" si="13"/>
        <v>22981.967741935485</v>
      </c>
      <c r="ID40" s="40">
        <f t="shared" si="13"/>
        <v>24468</v>
      </c>
      <c r="IE40" s="40">
        <f t="shared" si="13"/>
        <v>23552.74193548387</v>
      </c>
      <c r="IF40" s="40">
        <f t="shared" si="13"/>
        <v>29137.833333333332</v>
      </c>
      <c r="IG40" s="40">
        <f t="shared" si="13"/>
        <v>27186</v>
      </c>
      <c r="IH40" s="40">
        <f>+SUM(IH31:IH39)</f>
        <v>28250</v>
      </c>
      <c r="II40" s="40">
        <f t="shared" si="9"/>
        <v>1064</v>
      </c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43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</row>
    <row r="42" spans="2:256" s="5" customFormat="1" ht="41.25" customHeight="1" thickBot="1">
      <c r="B42" s="45"/>
      <c r="C42" s="98" t="s">
        <v>78</v>
      </c>
      <c r="D42" s="9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4" ref="HG42:HO42">+HG24+HG29+HG40</f>
        <v>40739</v>
      </c>
      <c r="HH42" s="70">
        <f t="shared" si="14"/>
        <v>43382</v>
      </c>
      <c r="HI42" s="70">
        <f t="shared" si="14"/>
        <v>48196</v>
      </c>
      <c r="HJ42" s="70">
        <f t="shared" si="14"/>
        <v>48673</v>
      </c>
      <c r="HK42" s="70">
        <f t="shared" si="14"/>
        <v>50265</v>
      </c>
      <c r="HL42" s="70">
        <f t="shared" si="14"/>
        <v>51978</v>
      </c>
      <c r="HM42" s="70">
        <f t="shared" si="14"/>
        <v>49965</v>
      </c>
      <c r="HN42" s="70">
        <f t="shared" si="14"/>
        <v>52201</v>
      </c>
      <c r="HO42" s="70">
        <f t="shared" si="14"/>
        <v>41598</v>
      </c>
      <c r="HP42" s="70">
        <f aca="true" t="shared" si="15" ref="HP42:HU42">+HP24+HP29+HP40</f>
        <v>42109</v>
      </c>
      <c r="HQ42" s="70">
        <f t="shared" si="15"/>
        <v>43682</v>
      </c>
      <c r="HR42" s="70">
        <f t="shared" si="15"/>
        <v>51116</v>
      </c>
      <c r="HS42" s="70">
        <f t="shared" si="15"/>
        <v>55949</v>
      </c>
      <c r="HT42" s="70">
        <f t="shared" si="15"/>
        <v>48511</v>
      </c>
      <c r="HU42" s="70">
        <f t="shared" si="15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6" ref="IB42:IG42">+IB24+IB29+IB40</f>
        <v>43916.64516129032</v>
      </c>
      <c r="IC42" s="70">
        <f t="shared" si="16"/>
        <v>56370.35483870968</v>
      </c>
      <c r="ID42" s="70">
        <f t="shared" si="16"/>
        <v>59151.3</v>
      </c>
      <c r="IE42" s="70">
        <f t="shared" si="16"/>
        <v>56044.16129032258</v>
      </c>
      <c r="IF42" s="70">
        <f t="shared" si="16"/>
        <v>63738.3</v>
      </c>
      <c r="IG42" s="70">
        <f t="shared" si="16"/>
        <v>59732</v>
      </c>
      <c r="IH42" s="70">
        <f>+IH24+IH29+IH40</f>
        <v>59804</v>
      </c>
      <c r="II42" s="70">
        <f>+II24+II29+II40</f>
        <v>72</v>
      </c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spans="231:238" ht="12.75">
      <c r="HW45" s="3"/>
      <c r="ID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A5:II5"/>
    <mergeCell ref="A6:II6"/>
    <mergeCell ref="A7:II7"/>
    <mergeCell ref="HV9:IG9"/>
    <mergeCell ref="FZ9:GK9"/>
    <mergeCell ref="BO9:BZ9"/>
    <mergeCell ref="EP9:FA9"/>
    <mergeCell ref="HJ9:HU9"/>
    <mergeCell ref="FN9:FY9"/>
    <mergeCell ref="FB9:FM9"/>
    <mergeCell ref="A33:A34"/>
    <mergeCell ref="B11:B23"/>
    <mergeCell ref="B30:B32"/>
    <mergeCell ref="C29:D29"/>
    <mergeCell ref="P16:P17"/>
    <mergeCell ref="EM9:EO9"/>
    <mergeCell ref="AB16:AB17"/>
    <mergeCell ref="C9:D9"/>
    <mergeCell ref="AG9:AR9"/>
    <mergeCell ref="CW9:DH9"/>
    <mergeCell ref="GX9:HI9"/>
    <mergeCell ref="C42:D42"/>
    <mergeCell ref="W16:W17"/>
    <mergeCell ref="X16:X17"/>
    <mergeCell ref="AC16:AC17"/>
    <mergeCell ref="AB9:AF9"/>
    <mergeCell ref="C40:D40"/>
    <mergeCell ref="DI9:DT9"/>
    <mergeCell ref="CK9:CV9"/>
    <mergeCell ref="AS9:BD9"/>
    <mergeCell ref="Y16:Y17"/>
    <mergeCell ref="R16:R17"/>
    <mergeCell ref="O16:O17"/>
    <mergeCell ref="S16:S17"/>
    <mergeCell ref="Q16:Q17"/>
    <mergeCell ref="U16:U17"/>
    <mergeCell ref="DU9:EF9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AD16:AD17"/>
    <mergeCell ref="A4:HP4"/>
    <mergeCell ref="CA9:CJ9"/>
    <mergeCell ref="BE9:BN9"/>
    <mergeCell ref="E9:L9"/>
    <mergeCell ref="N9:T9"/>
    <mergeCell ref="GV9:GW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2020-01-10T21:40:18Z</cp:lastPrinted>
  <dcterms:created xsi:type="dcterms:W3CDTF">1997-07-01T22:48:52Z</dcterms:created>
  <dcterms:modified xsi:type="dcterms:W3CDTF">2020-02-25T23:15:20Z</dcterms:modified>
  <cp:category/>
  <cp:version/>
  <cp:contentType/>
  <cp:contentStatus/>
</cp:coreProperties>
</file>